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adobe-my.sharepoint.com/personal/agreen_adobe_com/Documents/TOL/"/>
    </mc:Choice>
  </mc:AlternateContent>
  <xr:revisionPtr revIDLastSave="0" documentId="8_{60B87531-1642-4F1D-8D29-DD7A1180F2A6}" xr6:coauthVersionLast="47" xr6:coauthVersionMax="47" xr10:uidLastSave="{00000000-0000-0000-0000-000000000000}"/>
  <bookViews>
    <workbookView xWindow="5670" yWindow="-16320" windowWidth="29040" windowHeight="15720" xr2:uid="{00000000-000D-0000-FFFF-FFFF00000000}"/>
  </bookViews>
  <sheets>
    <sheet name="Calculation sheet" sheetId="3" r:id="rId1"/>
    <sheet name="Public holidays lis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1" i="3" l="1"/>
  <c r="B22" i="3" s="1" a="1"/>
  <c r="B22" i="3" s="1"/>
  <c r="D21" i="3"/>
  <c r="F19" i="3"/>
  <c r="B20" i="3" s="1" a="1"/>
  <c r="B20" i="3" s="1"/>
  <c r="D19" i="3"/>
  <c r="E22" i="3" l="1"/>
  <c r="F22" i="3" s="1"/>
  <c r="E20" i="3"/>
  <c r="F20" i="3" s="1"/>
  <c r="D20" i="3"/>
  <c r="D22" i="3"/>
  <c r="D12" i="3" l="1"/>
  <c r="D13" i="3"/>
  <c r="D11" i="3" l="1"/>
  <c r="E11" i="3"/>
  <c r="F11" i="3" s="1"/>
  <c r="E12" i="3" s="1"/>
  <c r="F12" i="3" s="1"/>
  <c r="E13" i="3" s="1"/>
  <c r="F13" i="3" s="1"/>
  <c r="E14" i="3" s="1"/>
  <c r="D15" i="3"/>
  <c r="B14" i="3" l="1" a="1"/>
  <c r="B14" i="3" s="1"/>
  <c r="D14" i="3" s="1"/>
  <c r="F14" i="3" l="1"/>
  <c r="E15" i="3" s="1"/>
  <c r="F15" i="3" s="1"/>
  <c r="F16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<sst xmlns="http://schemas.openxmlformats.org/spreadsheetml/2006/main" count="72" uniqueCount="45">
  <si>
    <t>Start date</t>
  </si>
  <si>
    <t>End date</t>
  </si>
  <si>
    <t>SMP Maternity leave</t>
  </si>
  <si>
    <t>Unpaid Maternity leave</t>
  </si>
  <si>
    <t>Public holidays falling during maternity leave</t>
  </si>
  <si>
    <t>Annual leave accrued during maternity leave</t>
  </si>
  <si>
    <t>Return to work date</t>
  </si>
  <si>
    <t>Good Friday</t>
  </si>
  <si>
    <t>Easter Monday</t>
  </si>
  <si>
    <t>Early May Bank Holiday</t>
  </si>
  <si>
    <t>Spring Bank Holiday</t>
  </si>
  <si>
    <t>Christmas Day</t>
  </si>
  <si>
    <t>Winter Break (Company Day)</t>
  </si>
  <si>
    <t>NAME</t>
  </si>
  <si>
    <t>Summer Bank Holiday</t>
  </si>
  <si>
    <t>Your name</t>
  </si>
  <si>
    <t>1st Day of Your Maternity Leave</t>
  </si>
  <si>
    <t>DD-MM-YYYY</t>
  </si>
  <si>
    <r>
      <t xml:space="preserve">Input Your  Data marked </t>
    </r>
    <r>
      <rPr>
        <b/>
        <sz val="11"/>
        <color rgb="FFFF0000"/>
        <rFont val="Calibri"/>
        <family val="2"/>
        <scheme val="minor"/>
      </rPr>
      <t>'in red'</t>
    </r>
  </si>
  <si>
    <r>
      <t xml:space="preserve">Please complete the </t>
    </r>
    <r>
      <rPr>
        <b/>
        <sz val="12"/>
        <color theme="7" tint="0.59999389629810485"/>
        <rFont val="Calibri"/>
        <family val="2"/>
        <scheme val="minor"/>
      </rPr>
      <t>YELLOW</t>
    </r>
    <r>
      <rPr>
        <b/>
        <sz val="12"/>
        <color theme="1"/>
        <rFont val="Calibri"/>
        <family val="2"/>
        <scheme val="minor"/>
      </rPr>
      <t xml:space="preserve"> manual cells ony, all other cells will be calcualted automatically.</t>
    </r>
  </si>
  <si>
    <t>Unpaid Parental Leave</t>
  </si>
  <si>
    <t>NOTE: Please use this tool as an estimate only.To confirm this estimate, please send it to the ERC with the required supporting documentation.</t>
  </si>
  <si>
    <t>Family Leave 
Calculation Tool
(England &amp; Wales)</t>
  </si>
  <si>
    <r>
      <rPr>
        <b/>
        <sz val="11"/>
        <color theme="1"/>
        <rFont val="Calibri"/>
        <family val="2"/>
        <scheme val="minor"/>
      </rPr>
      <t xml:space="preserve">Input number of </t>
    </r>
    <r>
      <rPr>
        <b/>
        <u/>
        <sz val="11"/>
        <color theme="1"/>
        <rFont val="Calibri"/>
        <family val="2"/>
        <scheme val="minor"/>
      </rPr>
      <t>full</t>
    </r>
    <r>
      <rPr>
        <b/>
        <sz val="11"/>
        <color theme="1"/>
        <rFont val="Calibri"/>
        <family val="2"/>
        <scheme val="minor"/>
      </rPr>
      <t xml:space="preserve"> weeks you wish to take:</t>
    </r>
    <r>
      <rPr>
        <sz val="11"/>
        <color theme="1"/>
        <rFont val="Calibri"/>
        <family val="2"/>
        <scheme val="minor"/>
      </rPr>
      <t xml:space="preserve">  Max 26 weeks </t>
    </r>
    <r>
      <rPr>
        <i/>
        <sz val="11"/>
        <color theme="1"/>
        <rFont val="Calibri"/>
        <family val="2"/>
        <scheme val="minor"/>
      </rPr>
      <t>(paid @100%)</t>
    </r>
  </si>
  <si>
    <r>
      <rPr>
        <b/>
        <sz val="11"/>
        <color theme="1"/>
        <rFont val="Calibri"/>
        <family val="2"/>
        <scheme val="minor"/>
      </rPr>
      <t xml:space="preserve">Input number of </t>
    </r>
    <r>
      <rPr>
        <b/>
        <u/>
        <sz val="11"/>
        <color theme="1"/>
        <rFont val="Calibri"/>
        <family val="2"/>
        <scheme val="minor"/>
      </rPr>
      <t>full</t>
    </r>
    <r>
      <rPr>
        <b/>
        <sz val="11"/>
        <color theme="1"/>
        <rFont val="Calibri"/>
        <family val="2"/>
        <scheme val="minor"/>
      </rPr>
      <t xml:space="preserve"> weeks you wish to take:</t>
    </r>
    <r>
      <rPr>
        <sz val="11"/>
        <color theme="1"/>
        <rFont val="Calibri"/>
        <family val="2"/>
        <scheme val="minor"/>
      </rPr>
      <t xml:space="preserve"> Max 13 weeks</t>
    </r>
    <r>
      <rPr>
        <i/>
        <sz val="11"/>
        <color theme="1"/>
        <rFont val="Calibri"/>
        <family val="2"/>
        <scheme val="minor"/>
      </rPr>
      <t xml:space="preserve"> (paid @ statutory maternity level)</t>
    </r>
  </si>
  <si>
    <r>
      <rPr>
        <b/>
        <sz val="11"/>
        <color theme="1"/>
        <rFont val="Calibri"/>
        <family val="2"/>
        <scheme val="minor"/>
      </rPr>
      <t xml:space="preserve">Input number of </t>
    </r>
    <r>
      <rPr>
        <b/>
        <u/>
        <sz val="11"/>
        <color theme="1"/>
        <rFont val="Calibri"/>
        <family val="2"/>
        <scheme val="minor"/>
      </rPr>
      <t>full</t>
    </r>
    <r>
      <rPr>
        <b/>
        <sz val="11"/>
        <color theme="1"/>
        <rFont val="Calibri"/>
        <family val="2"/>
        <scheme val="minor"/>
      </rPr>
      <t xml:space="preserve"> weeks you wish to take:</t>
    </r>
    <r>
      <rPr>
        <sz val="11"/>
        <color theme="1"/>
        <rFont val="Calibri"/>
        <family val="2"/>
        <scheme val="minor"/>
      </rPr>
      <t xml:space="preserve"> Max 13 weeks </t>
    </r>
    <r>
      <rPr>
        <i/>
        <sz val="11"/>
        <color theme="1"/>
        <rFont val="Calibri"/>
        <family val="2"/>
        <scheme val="minor"/>
      </rPr>
      <t>(unpaid)</t>
    </r>
  </si>
  <si>
    <t>Number of  public holiday days accrued during maternity leave (Cell B14) is calculated automatically. These days must be used immediately after your maternity leave, therefore you cannot change them.</t>
  </si>
  <si>
    <r>
      <rPr>
        <sz val="11"/>
        <color theme="1"/>
        <rFont val="Calibri"/>
        <family val="2"/>
        <scheme val="minor"/>
      </rPr>
      <t xml:space="preserve">Input number of PTO days you wish to take immediately after your maternity leave. All PTO days available at the end of maternity leave must be used within 6 months from the end date (Cell F13) of your maternity leave . </t>
    </r>
    <r>
      <rPr>
        <i/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You cannot book these PTO days in Workday prior to the beginning of your maternity leave. </t>
    </r>
    <r>
      <rPr>
        <sz val="11"/>
        <color theme="1"/>
        <rFont val="Calibri"/>
        <family val="2"/>
        <scheme val="minor"/>
      </rPr>
      <t>Book these  days in Workday by the end of your maternity leave!</t>
    </r>
    <r>
      <rPr>
        <i/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</si>
  <si>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 xml:space="preserve">Input number of </t>
    </r>
    <r>
      <rPr>
        <b/>
        <u/>
        <sz val="11"/>
        <color theme="1"/>
        <rFont val="Calibri"/>
        <family val="2"/>
        <scheme val="minor"/>
      </rPr>
      <t>full</t>
    </r>
    <r>
      <rPr>
        <b/>
        <sz val="11"/>
        <color theme="1"/>
        <rFont val="Calibri"/>
        <family val="2"/>
        <scheme val="minor"/>
      </rPr>
      <t xml:space="preserve"> weeks you wish to take:</t>
    </r>
    <r>
      <rPr>
        <sz val="11"/>
        <color theme="1"/>
        <rFont val="Calibri"/>
        <family val="2"/>
        <scheme val="minor"/>
      </rPr>
      <t xml:space="preserve"> Max 4 weeks per year per child  </t>
    </r>
    <r>
      <rPr>
        <i/>
        <sz val="11"/>
        <color theme="1"/>
        <rFont val="Calibri"/>
        <family val="2"/>
        <scheme val="minor"/>
      </rPr>
      <t>(unpaid)</t>
    </r>
  </si>
  <si>
    <t>Expected date of birth</t>
  </si>
  <si>
    <t>Number of  public holiday days accrued during parent's leave (Cell B20) is calculated automatically. These days must be used immediately after your leave, therefore you cannot change them.</t>
  </si>
  <si>
    <t>Number of  public holiday days accrued during unpaid parental leave (Cell B22) is calculated automatically. These days must be used immediately after your parental leave, therefore you cannot change them.</t>
  </si>
  <si>
    <r>
      <rPr>
        <b/>
        <sz val="11"/>
        <color theme="1"/>
        <rFont val="Calibri"/>
        <family val="2"/>
        <scheme val="minor"/>
      </rPr>
      <t xml:space="preserve">Input number of </t>
    </r>
    <r>
      <rPr>
        <b/>
        <u/>
        <sz val="11"/>
        <color theme="1"/>
        <rFont val="Calibri"/>
        <family val="2"/>
        <scheme val="minor"/>
      </rPr>
      <t>full</t>
    </r>
    <r>
      <rPr>
        <b/>
        <sz val="11"/>
        <color theme="1"/>
        <rFont val="Calibri"/>
        <family val="2"/>
        <scheme val="minor"/>
      </rPr>
      <t xml:space="preserve"> weeks you wish to take:</t>
    </r>
    <r>
      <rPr>
        <sz val="11"/>
        <color theme="1"/>
        <rFont val="Calibri"/>
        <family val="2"/>
        <scheme val="minor"/>
      </rPr>
      <t xml:space="preserve">  Max 16 weeks </t>
    </r>
    <r>
      <rPr>
        <i/>
        <sz val="11"/>
        <color theme="1"/>
        <rFont val="Calibri"/>
        <family val="2"/>
        <scheme val="minor"/>
      </rPr>
      <t>(paid @ 100%)</t>
    </r>
  </si>
  <si>
    <t>Use the below section to plan the dates of partner leave and/or unpaid parental leave.</t>
  </si>
  <si>
    <t xml:space="preserve">Partner leave  </t>
  </si>
  <si>
    <t>Maternity leave (paid)</t>
  </si>
  <si>
    <t xml:space="preserve">Boxing Day </t>
  </si>
  <si>
    <t xml:space="preserve">New Year's Day </t>
  </si>
  <si>
    <t xml:space="preserve">NOTE: Any other additional Global Days granted by Adobe that are not listed in the table above are not accrued during leaves of absences. </t>
  </si>
  <si>
    <t xml:space="preserve">Christmas Eve (Company Day) </t>
  </si>
  <si>
    <t>New Year's Eve (Company Day)</t>
  </si>
  <si>
    <t>Boxing Day (in lieu of 26 December)</t>
  </si>
  <si>
    <t>Christmas Day (In Lieu of 25 December)</t>
  </si>
  <si>
    <t xml:space="preserve">Boxing Day (in Lieu of 26 December) </t>
  </si>
  <si>
    <t xml:space="preserve">New Year's Day (In lieu of 1 January)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</si>
</sst>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[$-F800]dddd\,\ mmmm\ dd\,\ yyyy"/>
    <numFmt numFmtId="166" formatCode="m/d/yy;@"/>
    <numFmt numFmtId="167" formatCode="[$-C09]dddd\,\ d\ mmmm\ yyyy;@"/>
    <numFmt numFmtId="168" formatCode="[$-1409]dddd\,\ d\ mmmm\ yyyy;@"/>
    <numFmt numFmtId="169" formatCode="[$-809]dd\ mmmm\ yyyy;@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dobe Clean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7" tint="0.59999389629810485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26"/>
      <color theme="0"/>
      <name val="Calibri"/>
      <family val="2"/>
      <scheme val="minor"/>
    </font>
    <font>
      <sz val="14"/>
      <color rgb="FF7030A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3" fontId="1" fillId="0" borderId="0" applyNumberFormat="0" applyFont="0" applyBorder="0" applyAlignment="0" applyProtection="0"/>
    <xf numFmtId="0" fontId="1" fillId="0" borderId="0">
      <alignment vertical="center"/>
    </xf>
    <xf numFmtId="164" fontId="6" fillId="0" borderId="0" applyFont="0" applyFill="0" applyBorder="0" applyAlignment="0" applyProtection="0"/>
  </cellStyleXfs>
  <cellXfs count="74">
    <xf numFmtId="0" fontId="0" fillId="0" borderId="0" xfId="0"/>
    <xf numFmtId="3" fontId="2" fillId="2" borderId="1" xfId="1" applyFont="1" applyFill="1" applyBorder="1" applyAlignment="1" applyProtection="1">
      <alignment horizontal="left" vertical="center"/>
    </xf>
    <xf numFmtId="166" fontId="2" fillId="2" borderId="1" xfId="2" applyNumberFormat="1" applyFont="1" applyFill="1" applyBorder="1" applyAlignment="1">
      <alignment horizontal="left" vertical="center"/>
    </xf>
    <xf numFmtId="165" fontId="2" fillId="2" borderId="1" xfId="2" applyNumberFormat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166" fontId="2" fillId="2" borderId="2" xfId="2" applyNumberFormat="1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" fontId="0" fillId="0" borderId="0" xfId="0" applyNumberFormat="1"/>
    <xf numFmtId="0" fontId="7" fillId="0" borderId="0" xfId="0" applyFont="1" applyAlignment="1">
      <alignment vertical="top"/>
    </xf>
    <xf numFmtId="0" fontId="8" fillId="3" borderId="1" xfId="0" applyFont="1" applyFill="1" applyBorder="1" applyAlignment="1">
      <alignment vertic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vertical="center"/>
    </xf>
    <xf numFmtId="165" fontId="8" fillId="3" borderId="1" xfId="0" applyNumberFormat="1" applyFont="1" applyFill="1" applyBorder="1" applyAlignment="1">
      <alignment vertical="center"/>
    </xf>
    <xf numFmtId="0" fontId="0" fillId="4" borderId="0" xfId="0" applyFill="1" applyAlignment="1">
      <alignment vertical="center"/>
    </xf>
    <xf numFmtId="165" fontId="3" fillId="4" borderId="0" xfId="0" applyNumberFormat="1" applyFont="1" applyFill="1" applyAlignment="1">
      <alignment vertical="center"/>
    </xf>
    <xf numFmtId="14" fontId="0" fillId="4" borderId="0" xfId="0" applyNumberFormat="1" applyFill="1" applyAlignment="1">
      <alignment vertical="center"/>
    </xf>
    <xf numFmtId="165" fontId="8" fillId="4" borderId="0" xfId="0" applyNumberFormat="1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5" fillId="4" borderId="1" xfId="0" applyFont="1" applyFill="1" applyBorder="1"/>
    <xf numFmtId="0" fontId="0" fillId="4" borderId="1" xfId="0" applyFill="1" applyBorder="1"/>
    <xf numFmtId="168" fontId="0" fillId="4" borderId="1" xfId="0" applyNumberForma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169" fontId="0" fillId="4" borderId="3" xfId="0" applyNumberFormat="1" applyFill="1" applyBorder="1" applyAlignment="1">
      <alignment vertical="center"/>
    </xf>
    <xf numFmtId="0" fontId="14" fillId="4" borderId="1" xfId="0" applyFont="1" applyFill="1" applyBorder="1" applyAlignment="1">
      <alignment vertical="center"/>
    </xf>
    <xf numFmtId="169" fontId="15" fillId="4" borderId="1" xfId="0" applyNumberFormat="1" applyFont="1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3" fillId="4" borderId="0" xfId="0" applyFont="1" applyFill="1" applyAlignment="1">
      <alignment vertical="center"/>
    </xf>
    <xf numFmtId="0" fontId="3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0" fontId="8" fillId="3" borderId="1" xfId="3" applyNumberFormat="1" applyFont="1" applyFill="1" applyBorder="1"/>
    <xf numFmtId="0" fontId="3" fillId="4" borderId="1" xfId="3" applyNumberFormat="1" applyFont="1" applyFill="1" applyBorder="1" applyAlignment="1">
      <alignment vertical="center"/>
    </xf>
    <xf numFmtId="0" fontId="8" fillId="3" borderId="1" xfId="3" applyNumberFormat="1" applyFont="1" applyFill="1" applyBorder="1" applyAlignment="1">
      <alignment vertical="center"/>
    </xf>
    <xf numFmtId="0" fontId="10" fillId="4" borderId="1" xfId="0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/>
    </xf>
    <xf numFmtId="167" fontId="10" fillId="4" borderId="1" xfId="0" applyNumberFormat="1" applyFont="1" applyFill="1" applyBorder="1" applyAlignment="1">
      <alignment vertical="center"/>
    </xf>
    <xf numFmtId="167" fontId="10" fillId="4" borderId="3" xfId="0" applyNumberFormat="1" applyFont="1" applyFill="1" applyBorder="1" applyAlignment="1">
      <alignment vertical="center"/>
    </xf>
    <xf numFmtId="0" fontId="0" fillId="4" borderId="1" xfId="0" applyFill="1" applyBorder="1" applyAlignment="1">
      <alignment vertical="center" wrapText="1"/>
    </xf>
    <xf numFmtId="164" fontId="0" fillId="4" borderId="0" xfId="3" applyFont="1" applyFill="1" applyBorder="1" applyAlignment="1">
      <alignment vertical="center"/>
    </xf>
    <xf numFmtId="0" fontId="4" fillId="4" borderId="1" xfId="0" applyFont="1" applyFill="1" applyBorder="1" applyAlignment="1">
      <alignment vertical="center" wrapText="1"/>
    </xf>
    <xf numFmtId="0" fontId="18" fillId="4" borderId="0" xfId="0" applyFont="1" applyFill="1" applyAlignment="1">
      <alignment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7" fillId="4" borderId="0" xfId="0" applyFont="1" applyFill="1" applyAlignment="1">
      <alignment vertical="center" wrapText="1"/>
    </xf>
    <xf numFmtId="0" fontId="11" fillId="4" borderId="0" xfId="0" applyFont="1" applyFill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165" fontId="8" fillId="3" borderId="10" xfId="0" applyNumberFormat="1" applyFont="1" applyFill="1" applyBorder="1" applyAlignment="1">
      <alignment vertical="center"/>
    </xf>
    <xf numFmtId="0" fontId="3" fillId="5" borderId="0" xfId="0" applyFont="1" applyFill="1"/>
    <xf numFmtId="0" fontId="3" fillId="6" borderId="0" xfId="0" applyFont="1" applyFill="1"/>
    <xf numFmtId="166" fontId="2" fillId="7" borderId="1" xfId="2" applyNumberFormat="1" applyFont="1" applyFill="1" applyBorder="1" applyAlignment="1">
      <alignment horizontal="left" vertical="center"/>
    </xf>
    <xf numFmtId="165" fontId="2" fillId="7" borderId="1" xfId="2" applyNumberFormat="1" applyFont="1" applyFill="1" applyBorder="1" applyAlignment="1">
      <alignment horizontal="left" vertical="center"/>
    </xf>
    <xf numFmtId="3" fontId="2" fillId="7" borderId="1" xfId="1" applyFont="1" applyFill="1" applyBorder="1" applyAlignment="1" applyProtection="1">
      <alignment horizontal="left" vertical="center"/>
    </xf>
    <xf numFmtId="166" fontId="2" fillId="7" borderId="2" xfId="2" applyNumberFormat="1" applyFont="1" applyFill="1" applyBorder="1" applyAlignment="1">
      <alignment horizontal="left" vertical="center"/>
    </xf>
    <xf numFmtId="166" fontId="2" fillId="3" borderId="1" xfId="2" applyNumberFormat="1" applyFont="1" applyFill="1" applyBorder="1" applyAlignment="1">
      <alignment horizontal="left" vertical="center"/>
    </xf>
    <xf numFmtId="165" fontId="2" fillId="3" borderId="1" xfId="2" applyNumberFormat="1" applyFont="1" applyFill="1" applyBorder="1" applyAlignment="1">
      <alignment horizontal="left" vertical="center"/>
    </xf>
    <xf numFmtId="3" fontId="2" fillId="3" borderId="1" xfId="1" applyFont="1" applyFill="1" applyBorder="1" applyAlignment="1" applyProtection="1">
      <alignment horizontal="left" vertical="center"/>
    </xf>
    <xf numFmtId="166" fontId="2" fillId="3" borderId="2" xfId="2" applyNumberFormat="1" applyFont="1" applyFill="1" applyBorder="1" applyAlignment="1">
      <alignment horizontal="left" vertical="center"/>
    </xf>
    <xf numFmtId="0" fontId="16" fillId="4" borderId="11" xfId="0" applyFont="1" applyFill="1" applyBorder="1" applyAlignment="1">
      <alignment horizontal="center" vertical="center"/>
    </xf>
    <xf numFmtId="0" fontId="16" fillId="4" borderId="12" xfId="0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165" fontId="2" fillId="8" borderId="1" xfId="2" applyNumberFormat="1" applyFont="1" applyFill="1" applyBorder="1" applyAlignment="1">
      <alignment horizontal="left" vertical="center"/>
    </xf>
    <xf numFmtId="0" fontId="3" fillId="0" borderId="0" xfId="0" applyFont="1" applyFill="1"/>
    <xf numFmtId="0" fontId="0" fillId="0" borderId="0" xfId="0" applyFill="1"/>
    <xf numFmtId="166" fontId="2" fillId="8" borderId="1" xfId="2" applyNumberFormat="1" applyFont="1" applyFill="1" applyBorder="1" applyAlignment="1">
      <alignment horizontal="left" vertical="center"/>
    </xf>
  </cellXfs>
  <cellStyles count="4">
    <cellStyle name="Comma" xfId="3" builtinId="3"/>
    <cellStyle name="Normal" xfId="0" builtinId="0"/>
    <cellStyle name="Normal 2" xfId="2" xr:uid="{00000000-0005-0000-0000-000001000000}"/>
    <cellStyle name="Normal_Template for Excel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3223260</xdr:colOff>
      <xdr:row>1</xdr:row>
      <xdr:rowOff>182880</xdr:rowOff>
    </xdr:from>
    <xdr:to>
      <xdr:col>0</xdr:col>
      <xdr:colOff>4053840</xdr:colOff>
      <xdr:row>1</xdr:row>
      <xdr:rowOff>1163320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AD3BC7-6B7D-4BF8-825A-C320DF0A259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3260" y="365760"/>
          <a:ext cx="830580" cy="9804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08FE0-986D-4A35-ABAD-1985C0EBC01D}">
  <dimension ref="A1:G26"/>
  <sheetViews>
    <sheetView tabSelected="1" zoomScale="90" zoomScaleNormal="90" workbookViewId="0">
      <selection activeCell="D2" sqref="D2"/>
    </sheetView>
  </sheetViews>
  <sheetFormatPr defaultColWidth="8.796875" defaultRowHeight="14.25" x14ac:dyDescent="0.45"/>
  <cols>
    <col min="1" max="1" width="71.33203125" style="4" customWidth="1"/>
    <col min="2" max="2" width="36.33203125" style="4" customWidth="1"/>
    <col min="3" max="3" width="36.46484375" style="4" bestFit="1" customWidth="1"/>
    <col min="4" max="4" width="9.19921875" style="4" bestFit="1" customWidth="1"/>
    <col min="5" max="5" width="13.46484375" style="4" bestFit="1" customWidth="1"/>
    <col min="6" max="6" width="9.59765625" style="4" bestFit="1" customWidth="1"/>
    <col min="7" max="7" width="98.46484375" style="4" bestFit="1" customWidth="1"/>
    <col min="8" max="16384" width="8.796875" style="4"/>
  </cols>
  <sheetData>
    <row r="1" spans="1:7" ht="14.65" thickBot="1" x14ac:dyDescent="0.5">
      <c r="B1" s="6"/>
    </row>
    <row r="2" spans="1:7" ht="100.15" x14ac:dyDescent="0.45">
      <c r="A2" s="50" t="s">
        <v>22</v>
      </c>
      <c r="B2" s="31"/>
      <c r="C2" s="32"/>
      <c r="D2" s="32"/>
      <c r="E2" s="32"/>
      <c r="F2" s="33"/>
    </row>
    <row r="3" spans="1:7" x14ac:dyDescent="0.45">
      <c r="A3" s="34"/>
      <c r="B3" s="34"/>
      <c r="C3" s="15"/>
      <c r="D3" s="15"/>
      <c r="E3" s="15"/>
      <c r="F3" s="30"/>
    </row>
    <row r="4" spans="1:7" ht="15.75" x14ac:dyDescent="0.45">
      <c r="A4" s="51" t="s">
        <v>19</v>
      </c>
      <c r="B4" s="15"/>
      <c r="C4" s="15"/>
      <c r="D4" s="15"/>
      <c r="E4" s="15"/>
      <c r="F4" s="30"/>
    </row>
    <row r="5" spans="1:7" x14ac:dyDescent="0.45">
      <c r="A5" s="15"/>
      <c r="B5" s="15"/>
      <c r="C5" s="15"/>
      <c r="D5" s="16"/>
      <c r="E5" s="15"/>
      <c r="F5" s="30"/>
    </row>
    <row r="6" spans="1:7" x14ac:dyDescent="0.45">
      <c r="A6" s="52" t="s">
        <v>15</v>
      </c>
      <c r="B6" s="12" t="s">
        <v>13</v>
      </c>
      <c r="C6" s="15"/>
      <c r="D6" s="15"/>
      <c r="E6" s="17"/>
      <c r="F6" s="30"/>
      <c r="G6" s="7"/>
    </row>
    <row r="7" spans="1:7" x14ac:dyDescent="0.45">
      <c r="A7" s="52" t="s">
        <v>29</v>
      </c>
      <c r="B7" s="13" t="s">
        <v>17</v>
      </c>
      <c r="C7" s="18"/>
      <c r="D7" s="15"/>
      <c r="E7" s="17"/>
      <c r="F7" s="30"/>
      <c r="G7" s="7"/>
    </row>
    <row r="8" spans="1:7" x14ac:dyDescent="0.45">
      <c r="A8" s="52" t="s">
        <v>16</v>
      </c>
      <c r="B8" s="53" t="s">
        <v>17</v>
      </c>
      <c r="C8" s="18"/>
      <c r="D8" s="15"/>
      <c r="E8" s="17"/>
      <c r="F8" s="30"/>
      <c r="G8" s="7"/>
    </row>
    <row r="9" spans="1:7" x14ac:dyDescent="0.45">
      <c r="A9" s="29"/>
      <c r="B9" s="19"/>
      <c r="C9" s="16"/>
      <c r="D9" s="15"/>
      <c r="E9" s="17"/>
      <c r="F9" s="30"/>
      <c r="G9" s="7"/>
    </row>
    <row r="10" spans="1:7" ht="15.75" x14ac:dyDescent="0.45">
      <c r="A10" s="15"/>
      <c r="B10" s="35" t="s">
        <v>18</v>
      </c>
      <c r="C10" s="23"/>
      <c r="D10" s="23"/>
      <c r="E10" s="48" t="s">
        <v>0</v>
      </c>
      <c r="F10" s="49" t="s">
        <v>1</v>
      </c>
    </row>
    <row r="11" spans="1:7" x14ac:dyDescent="0.45">
      <c r="A11" s="24" t="s">
        <v>23</v>
      </c>
      <c r="B11" s="37">
        <v>26</v>
      </c>
      <c r="C11" s="20" t="s">
        <v>35</v>
      </c>
      <c r="D11" s="21" t="str">
        <f>CONCATENATE($B11," weeks")</f>
        <v>26 weeks</v>
      </c>
      <c r="E11" s="22" t="str">
        <f>B8</f>
        <v>DD-MM-YYYY</v>
      </c>
      <c r="F11" s="22" t="e">
        <f>WORKDAY(E11,(B11*5)-1)</f>
        <v>#VALUE!</v>
      </c>
      <c r="G11" s="10"/>
    </row>
    <row r="12" spans="1:7" ht="28.5" x14ac:dyDescent="0.45">
      <c r="A12" s="44" t="s">
        <v>24</v>
      </c>
      <c r="B12" s="37">
        <v>13</v>
      </c>
      <c r="C12" s="20" t="s">
        <v>2</v>
      </c>
      <c r="D12" s="21" t="str">
        <f>CONCATENATE($B12," weeks")</f>
        <v>13 weeks</v>
      </c>
      <c r="E12" s="22" t="e">
        <f t="shared" ref="E12:E13" si="0">WORKDAY(F11,1)</f>
        <v>#VALUE!</v>
      </c>
      <c r="F12" s="22" t="e">
        <f>WORKDAY(E12,(B12*5)-1)</f>
        <v>#VALUE!</v>
      </c>
      <c r="G12" s="10"/>
    </row>
    <row r="13" spans="1:7" x14ac:dyDescent="0.45">
      <c r="A13" s="24" t="s">
        <v>25</v>
      </c>
      <c r="B13" s="37">
        <v>13</v>
      </c>
      <c r="C13" s="20" t="s">
        <v>3</v>
      </c>
      <c r="D13" s="21" t="str">
        <f>CONCATENATE($B13," weeks")</f>
        <v>13 weeks</v>
      </c>
      <c r="E13" s="22" t="e">
        <f t="shared" si="0"/>
        <v>#VALUE!</v>
      </c>
      <c r="F13" s="22" t="e">
        <f>WORKDAY(E13,(B13*5)-1)</f>
        <v>#VALUE!</v>
      </c>
      <c r="G13" s="8"/>
    </row>
    <row r="14" spans="1:7" ht="42.75" x14ac:dyDescent="0.45">
      <c r="A14" s="44" t="s">
        <v>26</v>
      </c>
      <c r="B14" s="38" t="e" cm="1">
        <f t="array" ref="B14">SUMPRODUCT(('Public holidays list'!$C$1:$C$46&gt;=E11)*('Public holidays list'!$C$1:$C$46&lt;=F13))</f>
        <v>#VALUE!</v>
      </c>
      <c r="C14" s="23" t="s">
        <v>4</v>
      </c>
      <c r="D14" s="24" t="e">
        <f>CONCATENATE(B14," days")</f>
        <v>#VALUE!</v>
      </c>
      <c r="E14" s="22" t="e">
        <f>WORKDAY(F13,1,('Public holidays list'!C1:C134))</f>
        <v>#VALUE!</v>
      </c>
      <c r="F14" s="22" t="e">
        <f>WORKDAY(E14,(B14)-1,('Public holidays list'!C1:C134))</f>
        <v>#VALUE!</v>
      </c>
      <c r="G14" s="8"/>
    </row>
    <row r="15" spans="1:7" ht="99.75" x14ac:dyDescent="0.45">
      <c r="A15" s="46" t="s">
        <v>27</v>
      </c>
      <c r="B15" s="39">
        <v>1</v>
      </c>
      <c r="C15" s="23" t="s">
        <v>5</v>
      </c>
      <c r="D15" s="24" t="str">
        <f>CONCATENATE(B15," days")</f>
        <v>1 days</v>
      </c>
      <c r="E15" s="22" t="e">
        <f>WORKDAY(F14,1,('Public holidays list'!C1:C134))</f>
        <v>#VALUE!</v>
      </c>
      <c r="F15" s="22" t="e">
        <f>WORKDAY(E15,(B15)-1,('Public holidays list'!C1:C134))</f>
        <v>#VALUE!</v>
      </c>
      <c r="G15" s="8"/>
    </row>
    <row r="16" spans="1:7" ht="15.75" x14ac:dyDescent="0.45">
      <c r="A16" s="15"/>
      <c r="B16" s="45"/>
      <c r="C16" s="40" t="s">
        <v>6</v>
      </c>
      <c r="D16" s="40"/>
      <c r="E16" s="42"/>
      <c r="F16" s="43" t="e">
        <f>WORKDAY(F15,1,('Public holidays list'!C1:C134))</f>
        <v>#VALUE!</v>
      </c>
    </row>
    <row r="17" spans="1:6" ht="44.55" customHeight="1" x14ac:dyDescent="0.45">
      <c r="A17" s="47" t="s">
        <v>33</v>
      </c>
      <c r="B17" s="15"/>
      <c r="C17" s="15"/>
      <c r="D17" s="15"/>
      <c r="E17" s="15"/>
      <c r="F17" s="30"/>
    </row>
    <row r="18" spans="1:6" ht="19.8" customHeight="1" x14ac:dyDescent="0.45">
      <c r="A18" s="47"/>
      <c r="B18" s="15"/>
      <c r="C18" s="15"/>
      <c r="D18" s="15"/>
      <c r="E18" s="36" t="s">
        <v>0</v>
      </c>
      <c r="F18" s="41" t="s">
        <v>1</v>
      </c>
    </row>
    <row r="19" spans="1:6" x14ac:dyDescent="0.45">
      <c r="A19" s="44" t="s">
        <v>32</v>
      </c>
      <c r="B19" s="11">
        <v>16</v>
      </c>
      <c r="C19" s="25" t="s">
        <v>34</v>
      </c>
      <c r="D19" s="24" t="str">
        <f>CONCATENATE(B19," weeks")</f>
        <v>16 weeks</v>
      </c>
      <c r="E19" s="14" t="s">
        <v>17</v>
      </c>
      <c r="F19" s="26" t="e">
        <f>WORKDAY(E19,(B19*5)-1)</f>
        <v>#VALUE!</v>
      </c>
    </row>
    <row r="20" spans="1:6" ht="42.75" x14ac:dyDescent="0.45">
      <c r="A20" s="44" t="s">
        <v>30</v>
      </c>
      <c r="B20" s="27" t="e" cm="1">
        <f t="array" ref="B20">SUMPRODUCT(('Public holidays list'!$C$1:$C$46&gt;=E19)*('Public holidays list'!$C$1:$C$46&lt;=F19))</f>
        <v>#VALUE!</v>
      </c>
      <c r="C20" s="25"/>
      <c r="D20" s="24" t="e">
        <f>CONCATENATE(B20," days")</f>
        <v>#VALUE!</v>
      </c>
      <c r="E20" s="28" t="e">
        <f>WORKDAY(F19,1,('Public holidays list'!C1:C134))</f>
        <v>#VALUE!</v>
      </c>
      <c r="F20" s="26" t="e">
        <f>WORKDAY(E20,(B20)-1,('Public holidays list'!C1:C134))</f>
        <v>#VALUE!</v>
      </c>
    </row>
    <row r="21" spans="1:6" x14ac:dyDescent="0.45">
      <c r="A21" s="24" t="s">
        <v>28</v>
      </c>
      <c r="B21" s="11">
        <v>4</v>
      </c>
      <c r="C21" s="25" t="s">
        <v>20</v>
      </c>
      <c r="D21" s="24" t="str">
        <f>CONCATENATE(B21," weeks")</f>
        <v>4 weeks</v>
      </c>
      <c r="E21" s="14" t="s">
        <v>17</v>
      </c>
      <c r="F21" s="26" t="e">
        <f>WORKDAY(E21,(B21*5)-1)</f>
        <v>#VALUE!</v>
      </c>
    </row>
    <row r="22" spans="1:6" ht="42.75" x14ac:dyDescent="0.45">
      <c r="A22" s="44" t="s">
        <v>31</v>
      </c>
      <c r="B22" s="27" t="e" cm="1">
        <f t="array" ref="B22">SUMPRODUCT(('Public holidays list'!$C$1:$C$46&gt;=E21)*('Public holidays list'!$C$1:$C$46&lt;=F21))</f>
        <v>#VALUE!</v>
      </c>
      <c r="C22" s="25"/>
      <c r="D22" s="24" t="e">
        <f>CONCATENATE(B22," days")</f>
        <v>#VALUE!</v>
      </c>
      <c r="E22" s="28" t="e">
        <f>WORKDAY(F21,1,('Public holidays list'!C1:C134))</f>
        <v>#VALUE!</v>
      </c>
      <c r="F22" s="26" t="e">
        <f>WORKDAY(E22,(B22)-1,('Public holidays list'!C1:C134))</f>
        <v>#VALUE!</v>
      </c>
    </row>
    <row r="23" spans="1:6" ht="21" customHeight="1" x14ac:dyDescent="0.45">
      <c r="A23" s="64" t="s">
        <v>21</v>
      </c>
      <c r="B23" s="64"/>
      <c r="C23" s="64"/>
      <c r="D23" s="64"/>
      <c r="E23" s="64"/>
      <c r="F23" s="65"/>
    </row>
    <row r="24" spans="1:6" x14ac:dyDescent="0.45">
      <c r="A24" s="66"/>
      <c r="B24" s="66"/>
      <c r="C24" s="66"/>
      <c r="D24" s="66"/>
      <c r="E24" s="66"/>
      <c r="F24" s="67"/>
    </row>
    <row r="25" spans="1:6" x14ac:dyDescent="0.45">
      <c r="A25" s="66"/>
      <c r="B25" s="66"/>
      <c r="C25" s="66"/>
      <c r="D25" s="66"/>
      <c r="E25" s="66"/>
      <c r="F25" s="67"/>
    </row>
    <row r="26" spans="1:6" ht="14.65" thickBot="1" x14ac:dyDescent="0.5">
      <c r="A26" s="68"/>
      <c r="B26" s="68"/>
      <c r="C26" s="68"/>
      <c r="D26" s="68"/>
      <c r="E26" s="68"/>
      <c r="F26" s="69"/>
    </row>
  </sheetData>
  <mergeCells count="1">
    <mergeCell ref="A23:F26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9"/>
  <sheetViews>
    <sheetView topLeftCell="A16" workbookViewId="0">
      <selection activeCell="C43" sqref="C43"/>
    </sheetView>
  </sheetViews>
  <sheetFormatPr defaultColWidth="8.796875" defaultRowHeight="14.25" x14ac:dyDescent="0.45"/>
  <cols>
    <col min="2" max="2" width="33.59765625" bestFit="1" customWidth="1"/>
    <col min="3" max="3" width="39.33203125" customWidth="1"/>
  </cols>
  <sheetData>
    <row r="1" spans="2:4" x14ac:dyDescent="0.45">
      <c r="B1" s="56" t="s">
        <v>37</v>
      </c>
      <c r="C1" s="57">
        <v>45658</v>
      </c>
      <c r="D1" s="9"/>
    </row>
    <row r="2" spans="2:4" x14ac:dyDescent="0.45">
      <c r="B2" s="58" t="s">
        <v>7</v>
      </c>
      <c r="C2" s="57">
        <v>45765</v>
      </c>
    </row>
    <row r="3" spans="2:4" x14ac:dyDescent="0.45">
      <c r="B3" s="58" t="s">
        <v>8</v>
      </c>
      <c r="C3" s="57">
        <v>45768</v>
      </c>
    </row>
    <row r="4" spans="2:4" x14ac:dyDescent="0.45">
      <c r="B4" s="56" t="s">
        <v>9</v>
      </c>
      <c r="C4" s="57">
        <v>45782</v>
      </c>
    </row>
    <row r="5" spans="2:4" x14ac:dyDescent="0.45">
      <c r="B5" s="56" t="s">
        <v>10</v>
      </c>
      <c r="C5" s="57">
        <v>45803</v>
      </c>
    </row>
    <row r="6" spans="2:4" x14ac:dyDescent="0.45">
      <c r="B6" s="56" t="s">
        <v>14</v>
      </c>
      <c r="C6" s="57">
        <v>45894</v>
      </c>
    </row>
    <row r="7" spans="2:4" x14ac:dyDescent="0.45">
      <c r="B7" s="56" t="s">
        <v>39</v>
      </c>
      <c r="C7" s="57">
        <v>46015</v>
      </c>
    </row>
    <row r="8" spans="2:4" x14ac:dyDescent="0.45">
      <c r="B8" s="56" t="s">
        <v>11</v>
      </c>
      <c r="C8" s="57">
        <v>46016</v>
      </c>
    </row>
    <row r="9" spans="2:4" x14ac:dyDescent="0.45">
      <c r="B9" s="59" t="s">
        <v>36</v>
      </c>
      <c r="C9" s="57">
        <v>46017</v>
      </c>
    </row>
    <row r="10" spans="2:4" x14ac:dyDescent="0.45">
      <c r="B10" s="56" t="s">
        <v>12</v>
      </c>
      <c r="C10" s="57">
        <v>46020</v>
      </c>
    </row>
    <row r="11" spans="2:4" x14ac:dyDescent="0.45">
      <c r="B11" s="56" t="s">
        <v>12</v>
      </c>
      <c r="C11" s="57">
        <v>46021</v>
      </c>
    </row>
    <row r="12" spans="2:4" x14ac:dyDescent="0.45">
      <c r="B12" s="56" t="s">
        <v>40</v>
      </c>
      <c r="C12" s="57">
        <v>46022</v>
      </c>
    </row>
    <row r="13" spans="2:4" x14ac:dyDescent="0.45">
      <c r="B13" s="2" t="s">
        <v>37</v>
      </c>
      <c r="C13" s="3">
        <v>46023</v>
      </c>
    </row>
    <row r="14" spans="2:4" x14ac:dyDescent="0.45">
      <c r="B14" s="1" t="s">
        <v>7</v>
      </c>
      <c r="C14" s="3">
        <v>46115</v>
      </c>
      <c r="D14" s="9"/>
    </row>
    <row r="15" spans="2:4" x14ac:dyDescent="0.45">
      <c r="B15" s="1" t="s">
        <v>8</v>
      </c>
      <c r="C15" s="3">
        <v>46118</v>
      </c>
    </row>
    <row r="16" spans="2:4" x14ac:dyDescent="0.45">
      <c r="B16" s="2" t="s">
        <v>9</v>
      </c>
      <c r="C16" s="3">
        <v>46146</v>
      </c>
    </row>
    <row r="17" spans="2:8" x14ac:dyDescent="0.45">
      <c r="B17" s="2" t="s">
        <v>10</v>
      </c>
      <c r="C17" s="3">
        <v>46167</v>
      </c>
    </row>
    <row r="18" spans="2:8" x14ac:dyDescent="0.45">
      <c r="B18" s="2" t="s">
        <v>14</v>
      </c>
      <c r="C18" s="3">
        <v>46265</v>
      </c>
    </row>
    <row r="19" spans="2:8" x14ac:dyDescent="0.45">
      <c r="B19" s="2" t="s">
        <v>39</v>
      </c>
      <c r="C19" s="3">
        <v>46380</v>
      </c>
    </row>
    <row r="20" spans="2:8" x14ac:dyDescent="0.45">
      <c r="B20" s="2" t="s">
        <v>11</v>
      </c>
      <c r="C20" s="3">
        <v>46381</v>
      </c>
    </row>
    <row r="21" spans="2:8" x14ac:dyDescent="0.45">
      <c r="B21" s="5" t="s">
        <v>41</v>
      </c>
      <c r="C21" s="3">
        <v>46384</v>
      </c>
    </row>
    <row r="22" spans="2:8" x14ac:dyDescent="0.45">
      <c r="B22" s="2" t="s">
        <v>12</v>
      </c>
      <c r="C22" s="3">
        <v>46385</v>
      </c>
    </row>
    <row r="23" spans="2:8" x14ac:dyDescent="0.45">
      <c r="B23" s="2" t="s">
        <v>12</v>
      </c>
      <c r="C23" s="3">
        <v>46386</v>
      </c>
    </row>
    <row r="24" spans="2:8" x14ac:dyDescent="0.45">
      <c r="B24" s="2" t="s">
        <v>40</v>
      </c>
      <c r="C24" s="3">
        <v>46387</v>
      </c>
    </row>
    <row r="25" spans="2:8" x14ac:dyDescent="0.45">
      <c r="B25" s="60" t="s">
        <v>37</v>
      </c>
      <c r="C25" s="61">
        <v>46388</v>
      </c>
    </row>
    <row r="26" spans="2:8" x14ac:dyDescent="0.45">
      <c r="B26" s="62" t="s">
        <v>7</v>
      </c>
      <c r="C26" s="61">
        <v>46472</v>
      </c>
    </row>
    <row r="27" spans="2:8" x14ac:dyDescent="0.45">
      <c r="B27" s="62" t="s">
        <v>8</v>
      </c>
      <c r="C27" s="61">
        <v>46475</v>
      </c>
    </row>
    <row r="28" spans="2:8" x14ac:dyDescent="0.45">
      <c r="B28" s="60" t="s">
        <v>9</v>
      </c>
      <c r="C28" s="61">
        <v>46510</v>
      </c>
    </row>
    <row r="29" spans="2:8" x14ac:dyDescent="0.45">
      <c r="B29" s="60" t="s">
        <v>10</v>
      </c>
      <c r="C29" s="61">
        <v>46538</v>
      </c>
      <c r="D29" s="55"/>
      <c r="E29" s="55"/>
      <c r="F29" s="55"/>
      <c r="G29" s="55"/>
      <c r="H29" s="55"/>
    </row>
    <row r="30" spans="2:8" x14ac:dyDescent="0.45">
      <c r="B30" s="60" t="s">
        <v>14</v>
      </c>
      <c r="C30" s="61">
        <v>46629</v>
      </c>
    </row>
    <row r="31" spans="2:8" x14ac:dyDescent="0.45">
      <c r="B31" s="60" t="s">
        <v>39</v>
      </c>
      <c r="C31" s="61">
        <v>46745</v>
      </c>
    </row>
    <row r="32" spans="2:8" x14ac:dyDescent="0.45">
      <c r="B32" s="60" t="s">
        <v>42</v>
      </c>
      <c r="C32" s="61">
        <v>46748</v>
      </c>
    </row>
    <row r="33" spans="2:8" x14ac:dyDescent="0.45">
      <c r="B33" s="63" t="s">
        <v>43</v>
      </c>
      <c r="C33" s="61">
        <v>46749</v>
      </c>
    </row>
    <row r="34" spans="2:8" x14ac:dyDescent="0.45">
      <c r="B34" s="60" t="s">
        <v>12</v>
      </c>
      <c r="C34" s="61">
        <v>46750</v>
      </c>
    </row>
    <row r="35" spans="2:8" x14ac:dyDescent="0.45">
      <c r="B35" s="60" t="s">
        <v>12</v>
      </c>
      <c r="C35" s="61">
        <v>46751</v>
      </c>
    </row>
    <row r="36" spans="2:8" x14ac:dyDescent="0.45">
      <c r="B36" s="60" t="s">
        <v>40</v>
      </c>
      <c r="C36" s="61">
        <v>46752</v>
      </c>
    </row>
    <row r="37" spans="2:8" x14ac:dyDescent="0.45">
      <c r="B37" s="73" t="s">
        <v>44</v>
      </c>
      <c r="C37" s="70">
        <v>46755</v>
      </c>
    </row>
    <row r="38" spans="2:8" s="72" customFormat="1" x14ac:dyDescent="0.45">
      <c r="B38" s="71"/>
      <c r="C38" s="71"/>
      <c r="D38" s="71"/>
      <c r="E38" s="71"/>
      <c r="F38" s="71"/>
      <c r="G38" s="71"/>
      <c r="H38" s="71"/>
    </row>
    <row r="39" spans="2:8" x14ac:dyDescent="0.45">
      <c r="B39" s="54" t="s">
        <v>38</v>
      </c>
      <c r="C39" s="54"/>
      <c r="D39" s="54"/>
      <c r="E39" s="54"/>
      <c r="F39" s="54"/>
      <c r="G39" s="54"/>
      <c r="H39" s="54"/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Type xmlns="bc59d176-4ff2-47de-8d43-1ce87211c320" xsi:nil="true"/>
    <_Status xmlns="http://schemas.microsoft.com/sharepoint/v3/fields">Not Started</_Status>
    <Region xmlns="bc59d176-4ff2-47de-8d43-1ce87211c320" xsi:nil="true"/>
    <Country xmlns="20734d71-0971-4c9b-a54f-f0b936e7bc65" xsi:nil="true"/>
    <IAFolder xmlns="20734d71-0971-4c9b-a54f-f0b936e7bc65">Health Benefits &amp; Insurance</IAFolder>
    <IconOverlay xmlns="http://schemas.microsoft.com/sharepoint/v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CCED3F14A2CA4BB4008C24DA0DC850" ma:contentTypeVersion="23" ma:contentTypeDescription="Create a new document." ma:contentTypeScope="" ma:versionID="994ab31f16f4ee7bc8b10c531e43fe01">
  <xsd:schema xmlns:xsd="http://www.w3.org/2001/XMLSchema" xmlns:xs="http://www.w3.org/2001/XMLSchema" xmlns:p="http://schemas.microsoft.com/office/2006/metadata/properties" xmlns:ns2="bc59d176-4ff2-47de-8d43-1ce87211c320" xmlns:ns3="45f35a2b-31b3-461d-87e1-a5fc29af67a9" xmlns:ns4="20734d71-0971-4c9b-a54f-f0b936e7bc65" xmlns:ns5="http://schemas.microsoft.com/sharepoint/v3/fields" xmlns:ns6="http://schemas.microsoft.com/sharepoint/v4" targetNamespace="http://schemas.microsoft.com/office/2006/metadata/properties" ma:root="true" ma:fieldsID="2dacd3da726c60c6e8b681416d5c22d2" ns2:_="" ns3:_="" ns4:_="" ns5:_="" ns6:_="">
    <xsd:import namespace="bc59d176-4ff2-47de-8d43-1ce87211c320"/>
    <xsd:import namespace="45f35a2b-31b3-461d-87e1-a5fc29af67a9"/>
    <xsd:import namespace="20734d71-0971-4c9b-a54f-f0b936e7bc65"/>
    <xsd:import namespace="http://schemas.microsoft.com/sharepoint/v3/fields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ocument_x0020_Type" minOccurs="0"/>
                <xsd:element ref="ns2:Region" minOccurs="0"/>
                <xsd:element ref="ns3:SharedWithUsers" minOccurs="0"/>
                <xsd:element ref="ns3:SharedWithDetails" minOccurs="0"/>
                <xsd:element ref="ns4:Country" minOccurs="0"/>
                <xsd:element ref="ns5:_Status" minOccurs="0"/>
                <xsd:element ref="ns2:LastSharedByUser" minOccurs="0"/>
                <xsd:element ref="ns2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  <xsd:element ref="ns4:IAFolder" minOccurs="0"/>
                <xsd:element ref="ns4:MediaLengthInSeconds" minOccurs="0"/>
                <xsd:element ref="ns6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59d176-4ff2-47de-8d43-1ce87211c320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8" nillable="true" ma:displayName="Document Type" ma:format="Dropdown" ma:internalName="Document_x0020_Type">
      <xsd:simpleType>
        <xsd:restriction base="dms:Choice">
          <xsd:enumeration value="Benefit Summary"/>
          <xsd:enumeration value="Program Summary"/>
          <xsd:enumeration value="SPD"/>
          <xsd:enumeration value="FAQs"/>
          <xsd:enumeration value="Statutorily Required Documents"/>
          <xsd:enumeration value="Adobe Polices"/>
          <xsd:enumeration value="Benefit Form"/>
          <xsd:enumeration value="Holiday Schedule"/>
          <xsd:enumeration value="Bench Marketing"/>
        </xsd:restriction>
      </xsd:simpleType>
    </xsd:element>
    <xsd:element name="Region" ma:index="9" nillable="true" ma:displayName="Region" ma:format="Dropdown" ma:internalName="Region">
      <xsd:simpleType>
        <xsd:restriction base="dms:Choice">
          <xsd:enumeration value="Americas"/>
          <xsd:enumeration value="APAC"/>
          <xsd:enumeration value="EMEA"/>
          <xsd:enumeration value="Global"/>
          <xsd:enumeration value="India"/>
          <xsd:enumeration value="Japan"/>
          <xsd:enumeration value="LATAM"/>
        </xsd:restriction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f35a2b-31b3-461d-87e1-a5fc29af67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734d71-0971-4c9b-a54f-f0b936e7bc65" elementFormDefault="qualified">
    <xsd:import namespace="http://schemas.microsoft.com/office/2006/documentManagement/types"/>
    <xsd:import namespace="http://schemas.microsoft.com/office/infopath/2007/PartnerControls"/>
    <xsd:element name="Country" ma:index="12" nillable="true" ma:displayName="Country" ma:format="Dropdown" ma:internalName="Country">
      <xsd:simpleType>
        <xsd:restriction base="dms:Choice">
          <xsd:enumeration value="United States"/>
          <xsd:enumeration value="Canada"/>
          <xsd:enumeration value="India"/>
          <xsd:enumeration value="UK"/>
          <xsd:enumeration value="France"/>
          <xsd:enumeration value="Germany"/>
          <xsd:enumeration value="Romania"/>
          <xsd:enumeration value="Australia"/>
          <xsd:enumeration value="Japan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9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20" nillable="true" ma:displayName="MediaServiceAutoTags" ma:internalName="MediaServiceAutoTags" ma:readOnly="true">
      <xsd:simpleType>
        <xsd:restriction base="dms:Text"/>
      </xsd:simpleType>
    </xsd:element>
    <xsd:element name="MediaServiceOCR" ma:index="2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IAFolder" ma:index="27" nillable="true" ma:displayName="IA Folder" ma:default="Health Benefits &amp; Insurance" ma:format="Dropdown" ma:internalName="IAFolder">
      <xsd:simpleType>
        <xsd:restriction base="dms:Text">
          <xsd:maxLength value="255"/>
        </xsd:restriction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3" nillable="true" ma:displayName="Status" ma:default="Not Started" ma:format="Dropdown" ma:internalName="_Status">
      <xsd:simpleType>
        <xsd:union memberTypes="dms:Text">
          <xsd:simpleType>
            <xsd:restriction base="dms:Choice">
              <xsd:enumeration value="Not Started"/>
              <xsd:enumeration value="Draft"/>
              <xsd:enumeration value="Reviewed"/>
              <xsd:enumeration value="Scheduled"/>
              <xsd:enumeration value="Published"/>
              <xsd:enumeration value="Final"/>
              <xsd:enumeration value="Expired"/>
              <xsd:enumeration value="Obsolet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14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0BA999-4428-4298-AD8B-288F16AF50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B01AE0-34BE-4683-BBA7-1D48F7001B53}">
  <ds:schemaRefs>
    <ds:schemaRef ds:uri="http://schemas.microsoft.com/office/2006/metadata/properties"/>
    <ds:schemaRef ds:uri="http://schemas.microsoft.com/office/infopath/2007/PartnerControls"/>
    <ds:schemaRef ds:uri="20734d71-0971-4c9b-a54f-f0b936e7bc6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sharepoint/v4"/>
    <ds:schemaRef ds:uri="http://schemas.microsoft.com/sharepoint/v3/fields"/>
    <ds:schemaRef ds:uri="45f35a2b-31b3-461d-87e1-a5fc29af67a9"/>
    <ds:schemaRef ds:uri="http://purl.org/dc/elements/1.1/"/>
    <ds:schemaRef ds:uri="bc59d176-4ff2-47de-8d43-1ce87211c32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847C5DE-9B14-4507-A587-2A277E2360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59d176-4ff2-47de-8d43-1ce87211c320"/>
    <ds:schemaRef ds:uri="45f35a2b-31b3-461d-87e1-a5fc29af67a9"/>
    <ds:schemaRef ds:uri="20734d71-0971-4c9b-a54f-f0b936e7bc65"/>
    <ds:schemaRef ds:uri="http://schemas.microsoft.com/sharepoint/v3/fields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Calculation sheet</vt:lpstr>
      <vt:lpstr>Public holidays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Family Leave Calculator for England</dc:title>
  <dc:subject/>
  <dc:creator>Amy Green</dc:creator>
  <cp:keywords/>
  <dc:description/>
  <cp:lastModifiedBy>Amy Green</cp:lastModifiedBy>
  <cp:revision/>
  <dcterms:created xsi:type="dcterms:W3CDTF">2017-01-23T14:34:03Z</dcterms:created>
  <dcterms:modified xsi:type="dcterms:W3CDTF">2026-06-17T09:54:45Z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0x010100F9CCED3F14A2CA4BB4008C24DA0DC850</vt:lpwstr>
  </property>
</Properties>
</file>